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2"/>
  </bookViews>
  <sheets>
    <sheet name="วิทย์" sheetId="1" r:id="rId1"/>
    <sheet name="ทำนุ" sheetId="2" r:id="rId2"/>
    <sheet name="บริการวิชาการ" sheetId="3" r:id="rId3"/>
  </sheets>
  <definedNames>
    <definedName name="_xlnm.Print_Area" localSheetId="1">'ทำนุ'!$A$1:$M$17</definedName>
    <definedName name="_xlnm.Print_Titles" localSheetId="2">'บริการวิชาการ'!$5:$6</definedName>
    <definedName name="_xlnm.Print_Titles" localSheetId="0">'วิทย์'!$5:$6</definedName>
  </definedNames>
  <calcPr fullCalcOnLoad="1"/>
</workbook>
</file>

<file path=xl/sharedStrings.xml><?xml version="1.0" encoding="utf-8"?>
<sst xmlns="http://schemas.openxmlformats.org/spreadsheetml/2006/main" count="219" uniqueCount="96">
  <si>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</si>
  <si>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</si>
  <si>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</si>
  <si>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</si>
  <si>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</si>
  <si>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</si>
  <si>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</si>
  <si>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</si>
  <si>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</si>
  <si>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</si>
  <si>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</si>
  <si>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</si>
  <si>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</si>
  <si>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</si>
  <si>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</si>
  <si>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</si>
  <si>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</si>
  <si>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</si>
  <si>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คณะสัตวแพทยศาสตร์</t>
  </si>
  <si>
    <t>รวมทั้งสิ้น</t>
  </si>
  <si>
    <t>(โครงการบริการวิชาการ)</t>
  </si>
  <si>
    <t>ชื่อผู้รับผิดชอบ/เบอร์โทร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</si>
  <si>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</si>
  <si>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</si>
  <si>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</si>
  <si>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 xml:space="preserve">โครงการปฐมนิเทศนักศึกษาใหม่ </t>
  </si>
  <si>
    <t xml:space="preserve">โครงการปัจฉิมนิเทศนักศึกษา </t>
  </si>
  <si>
    <t>โครงการสร้างสรรค์ขบวนพาเหรดศรีวิชัยเกมส์ ครั้งที่ 12</t>
  </si>
  <si>
    <t>โครงการพัฒนาบุคลากรโรงพยาบาลสัตว์ (กรณีเปิดสาขาทุ่งสง)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</si>
  <si>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</si>
  <si>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</si>
  <si>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</si>
  <si>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</si>
  <si>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 เป็นต้น</t>
  </si>
  <si>
    <t xml:space="preserve">โครงการหน่วยสัตวแพทย์เคลื่อนที่ และพัฒนาชุมชน </t>
  </si>
  <si>
    <t xml:space="preserve">    โครงการสำคัญทางศาสนาที่กำหนดในเดือน กันยายน 2562 เป็นต้น</t>
  </si>
  <si>
    <t>โครงการเสริมสร้างประสบการณ์นักศึกษาทางด้านชีวเวชศาสตร์
ทางสัตวแพทย์</t>
  </si>
  <si>
    <t>โครงการเสริมสร้างประสบการณ์นักศึกษาทางด้านพยาธิชีววิทยา
ทางสัตวแพทย์</t>
  </si>
  <si>
    <t>โครงการเสริมสร้างประสบการณ์นักศึกษาทาง
ด้านเวชศาสตร์คลินิกสัตว์เล็กและสัตว์วิเทศ</t>
  </si>
  <si>
    <t>โครงการเสริมสร้างประสบการณ์นักศึกษาทางด้านเวชศาสตร์
คลินิกปศุสัตว์และสัตว์น้ำ</t>
  </si>
  <si>
    <t>โครงการความร่วมมือด้านวิชาการและการวิจัย
กับคณะสัตวแพทยศาสตร์ต่างประเทศ</t>
  </si>
  <si>
    <t>โครงการเสริมสร้างประสบการณ์วิชาชีพการสัตวแพทย์
ในชนบทสำหรับนักศึกษา</t>
  </si>
  <si>
    <t xml:space="preserve">โครงการเสริมสร้างประสบการณ์วิจัยสำหรับนักศึกษา  </t>
  </si>
  <si>
    <t>โครงการศึกษาดูงานในประเทศสำหรับนักศึกษาสัตวแพทย์</t>
  </si>
  <si>
    <t>โครงการส่งเสริมการพัฒนาศักยภาพตามสายงานของบุคลากร
ในยุคไทยแลนด์ 4.0</t>
  </si>
  <si>
    <t>โครงการประชุมวิชาการเนื่องในโอกาสครบรอบ 10 ปี 
คณะสัตวแพทยศาสตร์ มทร.ศรีวิชัย</t>
  </si>
  <si>
    <t>โครงการแข่งขันกีฬาภายใน มทร.ศรีวิชัย ครั้งที่ 12</t>
  </si>
  <si>
    <t>โครงการอนุรักษ์ศิลปวัฒนธรรม</t>
  </si>
  <si>
    <t>สพ.ญ.ภรณ์ทิพย์ ทองมณี</t>
  </si>
  <si>
    <t>-</t>
  </si>
  <si>
    <t>ผศ.สุไหลหมาน หมาดโหยด</t>
  </si>
  <si>
    <t>ส.ค 62</t>
  </si>
  <si>
    <t>น.สพ.วรรษกร ขอพลอยกลาง/081-979-5327</t>
  </si>
  <si>
    <t>ก.พ 62</t>
  </si>
  <si>
    <t>สพ.ญ.ดร.เมธาสุ จันทร์รอด /075-489614</t>
  </si>
  <si>
    <t>ม.ค 62</t>
  </si>
  <si>
    <t>ธ.ค 61</t>
  </si>
  <si>
    <t>ก.ค 62</t>
  </si>
  <si>
    <t>เม.ย 62</t>
  </si>
  <si>
    <t>สพ.ญ.ภรณ์ทิพย์ ทองมณี /086-4939561</t>
  </si>
  <si>
    <t>อ.มาริยา เสวกะ /062-9525486</t>
  </si>
  <si>
    <t>นางสาวจารี กลิ่นแก้ว /075-489611</t>
  </si>
  <si>
    <t>มี.ค 62</t>
  </si>
  <si>
    <t>สพ.ญ.ดร.วิภาวี แสงสร้อย /075-489611</t>
  </si>
  <si>
    <t>มิ.ย 62</t>
  </si>
  <si>
    <t>พ.ย 61 - ม.ค 62</t>
  </si>
  <si>
    <r>
      <rPr>
        <u val="single"/>
        <sz val="16"/>
        <color indexed="10"/>
        <rFont val="TH SarabunPSK"/>
        <family val="2"/>
      </rPr>
      <t>โครงการย่อยที่ 1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โครงการเสริมสร้างประสบการณ์นักศึกษาทางด้านการปรับปรุงพันธุ์สัตว์</t>
    </r>
  </si>
  <si>
    <r>
      <rPr>
        <u val="single"/>
        <sz val="16"/>
        <color indexed="10"/>
        <rFont val="TH SarabunPSK"/>
        <family val="2"/>
      </rPr>
      <t>โครงการย่อยที่  2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โครงการเสริมสร้างประสบการณ์นักศึกษาทางด้านเภสัชวิทยาทางสัตวแพทย์</t>
    </r>
  </si>
  <si>
    <r>
      <rPr>
        <u val="single"/>
        <sz val="16"/>
        <color indexed="10"/>
        <rFont val="TH SarabunPSK"/>
        <family val="2"/>
      </rPr>
      <t>โครงการย่อยที่ 1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โครงการเสริมสร้างประสบการณ์นักศึกษาทางด้านปรสิตวิทยาในสัตว์</t>
    </r>
  </si>
  <si>
    <r>
      <rPr>
        <u val="single"/>
        <sz val="16"/>
        <color indexed="10"/>
        <rFont val="TH SarabunPSK"/>
        <family val="2"/>
      </rPr>
      <t>โครงการย่อยที่ 2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โครงการเสริมสร้างประสบการณ์นักศึกษาทางด้านพยาธิวิทยาทางสัตวแพทย์</t>
    </r>
  </si>
  <si>
    <r>
      <rPr>
        <u val="single"/>
        <sz val="16"/>
        <color indexed="10"/>
        <rFont val="TH SarabunPSK"/>
        <family val="2"/>
      </rPr>
      <t>โครงการย่อยที่ 1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การวินิจฉัยโรคจากฟิล์มเอ็กซ์เรย์และอัลตร้าซาวด์ในสัตว์เล็ก</t>
    </r>
  </si>
  <si>
    <r>
      <rPr>
        <u val="single"/>
        <sz val="16"/>
        <color indexed="10"/>
        <rFont val="TH SarabunPSK"/>
        <family val="2"/>
      </rPr>
      <t>โครงการย่อยที่ 2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โครงการเสริมสร้างประสบการณ์นักศึกษาทางด้านศัลยศาสตร์สัตว์เล็ก</t>
    </r>
  </si>
  <si>
    <r>
      <rPr>
        <u val="single"/>
        <sz val="16"/>
        <color indexed="10"/>
        <rFont val="TH SarabunPSK"/>
        <family val="2"/>
      </rPr>
      <t>โครงการย่อยที่ 3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โครงการเสริมสร้างประสบการณ์นักศึกษาทางด้านสัตว์ป่าและสัตว์วิเทศ</t>
    </r>
  </si>
  <si>
    <r>
      <rPr>
        <u val="single"/>
        <sz val="16"/>
        <color indexed="10"/>
        <rFont val="TH SarabunPSK"/>
        <family val="2"/>
      </rPr>
      <t>โครงการย่อยที่ 4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โครงการเสริมสร้างประสบการณ์นักศึกษาทางด้านอายุรศาสตร์สัตว์เล็ก</t>
    </r>
  </si>
  <si>
    <r>
      <rPr>
        <u val="single"/>
        <sz val="16"/>
        <color indexed="10"/>
        <rFont val="TH SarabunPSK"/>
        <family val="2"/>
      </rPr>
      <t>โครงการย่อยที่ 5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โครงการเสริมสร้างประสบการณ์นักศึกษาทางด้านอายุรศาสตร์ม้า</t>
    </r>
  </si>
  <si>
    <r>
      <rPr>
        <u val="single"/>
        <sz val="16"/>
        <color indexed="10"/>
        <rFont val="TH SarabunPSK"/>
        <family val="2"/>
      </rPr>
      <t>โครงการย่อยที่ 1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โครงการเสริมสร้างประสบการณ์นักศึกษาทางด้านระบบสืบพันธุ์ในสัตว์เคี้ยวเอื้อง</t>
    </r>
  </si>
  <si>
    <r>
      <rPr>
        <u val="single"/>
        <sz val="16"/>
        <color indexed="10"/>
        <rFont val="TH SarabunPSK"/>
        <family val="2"/>
      </rPr>
      <t>โครงการย่อยที่ 2</t>
    </r>
    <r>
      <rPr>
        <sz val="16"/>
        <color indexed="10"/>
        <rFont val="TH SarabunPSK"/>
        <family val="2"/>
      </rPr>
      <t xml:space="preserve"> โครงการเสริมสร้างประสบการณ์นักศึกษาทางด้านการจัดการผลผลิตและสุขภาพสุกร</t>
    </r>
  </si>
  <si>
    <r>
      <rPr>
        <u val="single"/>
        <sz val="16"/>
        <color indexed="10"/>
        <rFont val="TH SarabunPSK"/>
        <family val="2"/>
      </rPr>
      <t>โครงการย่อยที่ 1</t>
    </r>
    <r>
      <rPr>
        <sz val="16"/>
        <color indexed="10"/>
        <rFont val="TH SarabunPSK"/>
        <family val="2"/>
      </rPr>
      <t xml:space="preserve"> โครงการความร่วมมือด้านวิชาการและการวิจัยกับคณะสัตวแพทยศาสตร์ต่างประเทศ ครั้งที่ 1/62</t>
    </r>
  </si>
  <si>
    <r>
      <rPr>
        <u val="single"/>
        <sz val="16"/>
        <color indexed="10"/>
        <rFont val="TH SarabunPSK"/>
        <family val="2"/>
      </rPr>
      <t>โครงการย่อยที่ 2</t>
    </r>
    <r>
      <rPr>
        <sz val="16"/>
        <color indexed="10"/>
        <rFont val="TH SarabunPSK"/>
        <family val="2"/>
      </rPr>
      <t xml:space="preserve"> โครงการความร่วมมือด้านวิชาการและการวิจัยกับคณะสัตวแพทยศาสตร์ต่างประเทศ ครั้งที่ 2/62</t>
    </r>
  </si>
  <si>
    <t xml:space="preserve"> - ผู้เข้าร่วมโครงการทุกคนบอกประเด็นความรู้ที่ได้รับ อย่างน้อย 1 เรื่อง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</si>
  <si>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</si>
  <si>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</si>
  <si>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</si>
  <si>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</si>
  <si>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</si>
  <si>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</si>
  <si>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ผู้เข้าร่วมโครงการมีความรู้ความเข้าใจ ร้อยละ 80 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</si>
  <si>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</si>
  <si>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</si>
  <si>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สามารถให้บริการได้ไม่น้อยกว่า 150 ราย/และสามารถฉีดวัคซีนและทำหมันสุนัขและแมวไม่ต่ำกว่า 300 ตัว/ตรวจสุขภาพปศุสัตว์ไม่น้อยกว่า 100 ตัว 
 - นักศึกษาเข้าร่วมโครงการไม่ต่ำกว่า 12 คน 
 - อาจารย์และบุคลากรเข้าร่วมโครงการไม่ต่ำกว่า 3 คน
 - ผู้เข้าร่วมโครงการทุกคนบอกประเด็นความรู้ที่ได้รับ อย่างน้อย 1 เรื่อง</t>
  </si>
  <si>
    <t>ธ.ค.61-พ.ค.62</t>
  </si>
  <si>
    <t xml:space="preserve"> - จำนวนกลุ่มเกษตรที่เข้ารับบริการ จำนวน 50 คน 
 - มีการให้บริการด้านสุขภาพปศุสัตว์ทั้งหมดไม่ต่ำกว่า 300 ตัว 
 - บุคลากรในคณะสัตวแพทยศาสตร์มีความชำนาญด้านการจัดการสุขภาพสัตว์ ไม่ต่ำกว่า 2 คน
 - อย่างน้อยร้อยละ 80 ของผู้เข้าร่วมโครงการได้รับความรู้เพิ่มขึ้น</t>
  </si>
  <si>
    <t xml:space="preserve"> - ลดปัญหาการเพิ่มของจำนวนประชากรสัตว์เลี้ยงที่ไม่มีเจ้าของในชุมชน
 - สร้างประสบการณ์ด้านวิชาชีพสัตวแพทย์ให้กับนักศึกษา 
 - สร้างความชำนาญให้กับบุคลากรทางการสัตวแพทย์
 - ผู้เข้าร่วมโครงการสามารถนำความรู้ไปใช้ประโยชน์ได้อยู่ในระดับมาก
</t>
  </si>
  <si>
    <t xml:space="preserve"> - ชาวบ้านที่อยู่ภายใต้ความรับผิดชอบขององค์กรปกครองส่วนท้องถิ่นที่เข้าร่วมโครงการ ได้รับการบริการด้านการจัดการสุขภาพสัตว์ 
 - กลุ่มเกษตรกรได้นำความรู้ที่ได้รับ ดูแลและจัดการสุขภาพสัตว์ในชุมชนได้
 - ผู้เข้าร่วมโครงการสามารถนำความรู้ไปใช้ประโยชน์ได้อยู่ในระดับมาก</t>
  </si>
  <si>
    <r>
      <rPr>
        <u val="single"/>
        <sz val="14"/>
        <color indexed="10"/>
        <rFont val="TH SarabunPSK"/>
        <family val="2"/>
      </rPr>
      <t>กิจกรรมย่อยที่ 1</t>
    </r>
    <r>
      <rPr>
        <sz val="14"/>
        <color indexed="10"/>
        <rFont val="TH SarabunPSK"/>
        <family val="2"/>
      </rPr>
      <t xml:space="preserve"> การให้ความรู้ และบริการตรวจสุขภาพสัตว์ และสัตว์เลี้ยง       </t>
    </r>
  </si>
  <si>
    <r>
      <rPr>
        <u val="single"/>
        <sz val="14"/>
        <color indexed="10"/>
        <rFont val="TH SarabunPSK"/>
        <family val="2"/>
      </rPr>
      <t>กิจกรรมย่อยที่ 2</t>
    </r>
    <r>
      <rPr>
        <sz val="14"/>
        <color indexed="10"/>
        <rFont val="TH SarabunPSK"/>
        <family val="2"/>
      </rPr>
      <t xml:space="preserve"> การอบรมให้ความรู้กับด้านการจัดการเลี้ยงสัตว์ 
และสุขภาพสัตว์ในชุมชนเทศบาลตำบลทุ่งสัง อำเภอทุ่งใหญ่ จังหวัดนครศรีธรรมราช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</si>
</sst>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 yy"/>
    <numFmt numFmtId="188" formatCode=".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u val="single"/>
      <sz val="16"/>
      <color indexed="8"/>
      <name val="AngsanaUPC"/>
      <family val="1"/>
    </font>
    <font>
      <sz val="16"/>
      <color indexed="30"/>
      <name val="AngsanaUPC"/>
      <family val="1"/>
    </font>
    <font>
      <sz val="16"/>
      <color indexed="8"/>
      <name val="TH SarabunPSK"/>
      <family val="2"/>
    </font>
    <font>
      <b/>
      <sz val="20"/>
      <color indexed="8"/>
      <name val="AngsanaUPC"/>
      <family val="1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u val="single"/>
      <sz val="16"/>
      <color theme="1"/>
      <name val="AngsanaUPC"/>
      <family val="1"/>
    </font>
    <font>
      <sz val="16"/>
      <color rgb="FF0070C0"/>
      <name val="AngsanaUPC"/>
      <family val="1"/>
    </font>
    <font>
      <sz val="16"/>
      <color theme="1"/>
      <name val="TH SarabunPSK"/>
      <family val="2"/>
    </font>
    <font>
      <b/>
      <sz val="20"/>
      <color theme="1"/>
      <name val="AngsanaUPC"/>
      <family val="1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Fill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41" fontId="60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left" vertical="top"/>
    </xf>
    <xf numFmtId="187" fontId="6" fillId="0" borderId="10" xfId="0" applyNumberFormat="1" applyFont="1" applyFill="1" applyBorder="1" applyAlignment="1">
      <alignment horizontal="left" vertical="top" wrapText="1"/>
    </xf>
    <xf numFmtId="187" fontId="6" fillId="0" borderId="10" xfId="0" applyNumberFormat="1" applyFont="1" applyBorder="1" applyAlignment="1">
      <alignment horizontal="left" vertical="top"/>
    </xf>
    <xf numFmtId="0" fontId="6" fillId="0" borderId="0" xfId="56" applyFont="1" applyFill="1" applyBorder="1" applyAlignment="1">
      <alignment horizontal="left" vertical="top" wrapText="1"/>
      <protection/>
    </xf>
    <xf numFmtId="41" fontId="6" fillId="0" borderId="0" xfId="35" applyNumberFormat="1" applyFont="1" applyFill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top"/>
    </xf>
    <xf numFmtId="187" fontId="62" fillId="0" borderId="0" xfId="0" applyNumberFormat="1" applyFont="1" applyBorder="1" applyAlignment="1">
      <alignment horizontal="left" vertical="top" wrapText="1"/>
    </xf>
    <xf numFmtId="0" fontId="60" fillId="9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0" fontId="7" fillId="0" borderId="10" xfId="56" applyNumberFormat="1" applyFont="1" applyFill="1" applyBorder="1" applyAlignment="1">
      <alignment vertical="top" wrapText="1"/>
      <protection/>
    </xf>
    <xf numFmtId="41" fontId="7" fillId="0" borderId="10" xfId="35" applyNumberFormat="1" applyFont="1" applyFill="1" applyBorder="1" applyAlignment="1">
      <alignment horizontal="center" vertical="top" wrapText="1"/>
    </xf>
    <xf numFmtId="41" fontId="7" fillId="0" borderId="10" xfId="56" applyNumberFormat="1" applyFont="1" applyFill="1" applyBorder="1" applyAlignment="1">
      <alignment horizontal="center" vertical="top" wrapText="1"/>
      <protection/>
    </xf>
    <xf numFmtId="41" fontId="7" fillId="0" borderId="10" xfId="35" applyNumberFormat="1" applyFont="1" applyBorder="1" applyAlignment="1">
      <alignment horizontal="center" vertical="top"/>
    </xf>
    <xf numFmtId="0" fontId="63" fillId="0" borderId="10" xfId="0" applyFont="1" applyBorder="1" applyAlignment="1">
      <alignment vertical="top"/>
    </xf>
    <xf numFmtId="0" fontId="63" fillId="0" borderId="10" xfId="0" applyFont="1" applyBorder="1" applyAlignment="1">
      <alignment vertical="top" wrapText="1"/>
    </xf>
    <xf numFmtId="189" fontId="7" fillId="33" borderId="10" xfId="35" applyNumberFormat="1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center"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41" fontId="8" fillId="0" borderId="10" xfId="56" applyNumberFormat="1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59" fillId="0" borderId="0" xfId="0" applyFont="1" applyBorder="1" applyAlignment="1">
      <alignment vertical="top"/>
    </xf>
    <xf numFmtId="0" fontId="60" fillId="0" borderId="10" xfId="0" applyFont="1" applyBorder="1" applyAlignment="1">
      <alignment horizontal="center" vertical="center" wrapText="1"/>
    </xf>
    <xf numFmtId="0" fontId="60" fillId="9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0" fillId="9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9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top" wrapText="1"/>
    </xf>
    <xf numFmtId="41" fontId="7" fillId="0" borderId="10" xfId="35" applyNumberFormat="1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65" fillId="0" borderId="10" xfId="0" applyNumberFormat="1" applyFont="1" applyFill="1" applyBorder="1" applyAlignment="1">
      <alignment horizontal="left" vertical="top" wrapText="1"/>
    </xf>
    <xf numFmtId="41" fontId="65" fillId="0" borderId="10" xfId="35" applyNumberFormat="1" applyFont="1" applyFill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5" fillId="0" borderId="10" xfId="0" applyNumberFormat="1" applyFont="1" applyBorder="1" applyAlignment="1">
      <alignment horizontal="left" vertical="top" wrapText="1"/>
    </xf>
    <xf numFmtId="41" fontId="65" fillId="0" borderId="10" xfId="35" applyNumberFormat="1" applyFont="1" applyBorder="1" applyAlignment="1">
      <alignment horizontal="center" vertical="top"/>
    </xf>
    <xf numFmtId="0" fontId="65" fillId="0" borderId="10" xfId="56" applyNumberFormat="1" applyFont="1" applyFill="1" applyBorder="1" applyAlignment="1">
      <alignment vertical="top" wrapText="1"/>
      <protection/>
    </xf>
    <xf numFmtId="41" fontId="65" fillId="0" borderId="10" xfId="35" applyNumberFormat="1" applyFont="1" applyFill="1" applyBorder="1" applyAlignment="1">
      <alignment horizontal="center" vertical="top" wrapText="1"/>
    </xf>
    <xf numFmtId="0" fontId="7" fillId="34" borderId="10" xfId="56" applyNumberFormat="1" applyFont="1" applyFill="1" applyBorder="1" applyAlignment="1">
      <alignment vertical="top" wrapText="1"/>
      <protection/>
    </xf>
    <xf numFmtId="41" fontId="7" fillId="34" borderId="10" xfId="35" applyNumberFormat="1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/>
    </xf>
    <xf numFmtId="0" fontId="63" fillId="34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1" fontId="7" fillId="34" borderId="10" xfId="56" applyNumberFormat="1" applyFont="1" applyFill="1" applyBorder="1" applyAlignment="1">
      <alignment horizontal="center" vertical="top" wrapText="1"/>
      <protection/>
    </xf>
    <xf numFmtId="41" fontId="7" fillId="34" borderId="10" xfId="35" applyNumberFormat="1" applyFont="1" applyFill="1" applyBorder="1" applyAlignment="1">
      <alignment horizontal="center" vertical="top"/>
    </xf>
    <xf numFmtId="0" fontId="63" fillId="34" borderId="10" xfId="0" applyFont="1" applyFill="1" applyBorder="1" applyAlignment="1">
      <alignment vertical="top"/>
    </xf>
    <xf numFmtId="189" fontId="7" fillId="34" borderId="10" xfId="35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7" fillId="9" borderId="10" xfId="0" applyFont="1" applyFill="1" applyBorder="1" applyAlignment="1">
      <alignment horizontal="center" vertical="center"/>
    </xf>
    <xf numFmtId="0" fontId="67" fillId="9" borderId="12" xfId="0" applyFont="1" applyFill="1" applyBorder="1" applyAlignment="1">
      <alignment horizontal="center" vertical="center" wrapText="1"/>
    </xf>
    <xf numFmtId="0" fontId="67" fillId="9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9" borderId="10" xfId="0" applyFont="1" applyFill="1" applyBorder="1" applyAlignment="1">
      <alignment horizontal="center" vertical="center"/>
    </xf>
    <xf numFmtId="0" fontId="67" fillId="9" borderId="13" xfId="0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 wrapText="1"/>
    </xf>
    <xf numFmtId="41" fontId="7" fillId="33" borderId="10" xfId="0" applyNumberFormat="1" applyFont="1" applyFill="1" applyBorder="1" applyAlignment="1">
      <alignment horizontal="right" vertical="top"/>
    </xf>
    <xf numFmtId="49" fontId="37" fillId="0" borderId="14" xfId="35" applyNumberFormat="1" applyFont="1" applyFill="1" applyBorder="1" applyAlignment="1">
      <alignment horizontal="left" vertical="top" wrapText="1"/>
    </xf>
    <xf numFmtId="0" fontId="63" fillId="0" borderId="0" xfId="0" applyFont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41" fontId="8" fillId="0" borderId="10" xfId="35" applyNumberFormat="1" applyFont="1" applyFill="1" applyBorder="1" applyAlignment="1">
      <alignment horizontal="center" vertical="top" wrapText="1"/>
    </xf>
    <xf numFmtId="41" fontId="7" fillId="0" borderId="10" xfId="33" applyNumberFormat="1" applyFont="1" applyBorder="1" applyAlignment="1">
      <alignment vertical="top"/>
    </xf>
    <xf numFmtId="49" fontId="37" fillId="0" borderId="10" xfId="35" applyNumberFormat="1" applyFont="1" applyBorder="1" applyAlignment="1">
      <alignment horizontal="center" wrapText="1"/>
    </xf>
    <xf numFmtId="0" fontId="63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wrapText="1"/>
    </xf>
    <xf numFmtId="41" fontId="7" fillId="0" borderId="0" xfId="35" applyNumberFormat="1" applyFont="1" applyFill="1" applyBorder="1" applyAlignment="1">
      <alignment horizontal="center" vertical="top" wrapText="1"/>
    </xf>
    <xf numFmtId="41" fontId="7" fillId="0" borderId="0" xfId="33" applyNumberFormat="1" applyFont="1" applyBorder="1" applyAlignment="1">
      <alignment vertical="top"/>
    </xf>
    <xf numFmtId="0" fontId="6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41" fontId="7" fillId="0" borderId="0" xfId="56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188" fontId="37" fillId="33" borderId="10" xfId="0" applyNumberFormat="1" applyFont="1" applyFill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41" fontId="37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/>
    </xf>
    <xf numFmtId="49" fontId="7" fillId="0" borderId="10" xfId="33" applyNumberFormat="1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/>
    </xf>
    <xf numFmtId="41" fontId="67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horizontal="left" vertical="top" wrapText="1"/>
    </xf>
    <xf numFmtId="41" fontId="69" fillId="33" borderId="10" xfId="33" applyNumberFormat="1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left" vertical="top" wrapText="1"/>
    </xf>
    <xf numFmtId="17" fontId="65" fillId="0" borderId="10" xfId="0" applyNumberFormat="1" applyFont="1" applyBorder="1" applyAlignment="1">
      <alignment horizontal="center" vertical="top" wrapText="1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omma 5" xfId="38"/>
    <cellStyle name="Currency" xfId="39"/>
    <cellStyle name="Currency [0]" xfId="40"/>
    <cellStyle name="Followed Hyperlink" xfId="41"/>
    <cellStyle name="Hyperlink" xfId="42"/>
    <cellStyle name="Hyperlink 2" xfId="43"/>
    <cellStyle name="Normal 2" xfId="44"/>
    <cellStyle name="Normal 2 2" xfId="45"/>
    <cellStyle name="Normal 3" xfId="46"/>
    <cellStyle name="Normal 6" xfId="47"/>
    <cellStyle name="Percent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เซลล์ตรวจสอบ" xfId="53"/>
    <cellStyle name="เซลล์ที่มีการเชื่อมโยง" xfId="54"/>
    <cellStyle name="ดี" xfId="55"/>
    <cellStyle name="ปกติ_สรุปทำนุ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Normal="59" zoomScaleSheetLayoutView="100" zoomScalePageLayoutView="0" workbookViewId="0" topLeftCell="A1">
      <selection activeCell="I25" sqref="I25:J26"/>
    </sheetView>
  </sheetViews>
  <sheetFormatPr defaultColWidth="9.140625" defaultRowHeight="19.5" customHeight="1"/>
  <cols>
    <col min="1" max="1" width="5.140625" style="1" customWidth="1"/>
    <col min="2" max="2" width="58.00390625" style="4" customWidth="1"/>
    <col min="3" max="3" width="10.7109375" style="4" customWidth="1"/>
    <col min="4" max="4" width="10.28125" style="4" customWidth="1"/>
    <col min="5" max="5" width="7.421875" style="4" customWidth="1"/>
    <col min="6" max="6" width="8.00390625" style="4" customWidth="1"/>
    <col min="7" max="7" width="8.8515625" style="4" customWidth="1"/>
    <col min="8" max="8" width="6.57421875" style="4" customWidth="1"/>
    <col min="9" max="9" width="13.57421875" style="4" customWidth="1"/>
    <col min="10" max="10" width="15.140625" style="4" customWidth="1"/>
    <col min="11" max="11" width="12.28125" style="4" customWidth="1"/>
    <col min="12" max="12" width="13.421875" style="4" customWidth="1"/>
    <col min="13" max="13" width="43.8515625" style="4" hidden="1" customWidth="1"/>
    <col min="14" max="16384" width="9.00390625" style="4" customWidth="1"/>
  </cols>
  <sheetData>
    <row r="1" spans="1:13" ht="29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3.2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4.7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32.25" customHeight="1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32.25" customHeight="1">
      <c r="A5" s="39" t="s">
        <v>1</v>
      </c>
      <c r="B5" s="39" t="s">
        <v>2</v>
      </c>
      <c r="C5" s="39" t="s">
        <v>3</v>
      </c>
      <c r="D5" s="39"/>
      <c r="E5" s="39" t="s">
        <v>14</v>
      </c>
      <c r="F5" s="39"/>
      <c r="G5" s="39"/>
      <c r="H5" s="39"/>
      <c r="I5" s="39" t="s">
        <v>15</v>
      </c>
      <c r="J5" s="39"/>
      <c r="K5" s="37" t="s">
        <v>13</v>
      </c>
      <c r="L5" s="37" t="s">
        <v>21</v>
      </c>
      <c r="M5" s="38" t="s">
        <v>12</v>
      </c>
    </row>
    <row r="6" spans="1:13" ht="46.5">
      <c r="A6" s="39"/>
      <c r="B6" s="39"/>
      <c r="C6" s="15" t="s">
        <v>4</v>
      </c>
      <c r="D6" s="15" t="s">
        <v>5</v>
      </c>
      <c r="E6" s="15" t="s">
        <v>6</v>
      </c>
      <c r="F6" s="15" t="s">
        <v>7</v>
      </c>
      <c r="G6" s="34" t="s">
        <v>8</v>
      </c>
      <c r="H6" s="15" t="s">
        <v>9</v>
      </c>
      <c r="I6" s="15" t="s">
        <v>10</v>
      </c>
      <c r="J6" s="15" t="s">
        <v>11</v>
      </c>
      <c r="K6" s="37"/>
      <c r="L6" s="37"/>
      <c r="M6" s="38"/>
    </row>
    <row r="7" spans="1:13" ht="53.25" customHeight="1">
      <c r="A7" s="17">
        <v>1</v>
      </c>
      <c r="B7" s="40" t="s">
        <v>36</v>
      </c>
      <c r="C7" s="41">
        <v>30000</v>
      </c>
      <c r="D7" s="18"/>
      <c r="E7" s="18"/>
      <c r="F7" s="18"/>
      <c r="G7" s="18"/>
      <c r="H7" s="18">
        <f>E7+F7+G7</f>
        <v>0</v>
      </c>
      <c r="I7" s="19"/>
      <c r="J7" s="19"/>
      <c r="K7" s="19"/>
      <c r="L7" s="19"/>
      <c r="M7" s="7"/>
    </row>
    <row r="8" spans="1:13" ht="105">
      <c r="A8" s="17"/>
      <c r="B8" s="43" t="s">
        <v>66</v>
      </c>
      <c r="C8" s="44">
        <v>20000</v>
      </c>
      <c r="D8" s="45"/>
      <c r="E8" s="45">
        <v>35</v>
      </c>
      <c r="F8" s="45">
        <v>9</v>
      </c>
      <c r="G8" s="45">
        <v>1</v>
      </c>
      <c r="H8" s="45">
        <f>E8+F8+G8</f>
        <v>45</v>
      </c>
      <c r="I8" s="47" t="s">
        <v>79</v>
      </c>
      <c r="J8" s="47" t="s">
        <v>80</v>
      </c>
      <c r="K8" s="46" t="s">
        <v>57</v>
      </c>
      <c r="L8" s="46" t="s">
        <v>54</v>
      </c>
      <c r="M8" s="16"/>
    </row>
    <row r="9" spans="1:13" ht="131.25" customHeight="1">
      <c r="A9" s="17"/>
      <c r="B9" s="43" t="s">
        <v>67</v>
      </c>
      <c r="C9" s="44">
        <v>10000</v>
      </c>
      <c r="D9" s="45"/>
      <c r="E9" s="45">
        <v>30</v>
      </c>
      <c r="F9" s="45">
        <v>9</v>
      </c>
      <c r="G9" s="45">
        <v>1</v>
      </c>
      <c r="H9" s="45">
        <f>E9+F9+G9</f>
        <v>40</v>
      </c>
      <c r="I9" s="47" t="s">
        <v>79</v>
      </c>
      <c r="J9" s="47" t="s">
        <v>80</v>
      </c>
      <c r="K9" s="46" t="s">
        <v>57</v>
      </c>
      <c r="L9" s="46" t="s">
        <v>54</v>
      </c>
      <c r="M9" s="16"/>
    </row>
    <row r="10" spans="1:13" ht="42.75" customHeight="1">
      <c r="A10" s="17">
        <v>2</v>
      </c>
      <c r="B10" s="40" t="s">
        <v>37</v>
      </c>
      <c r="C10" s="41">
        <v>59000</v>
      </c>
      <c r="D10" s="18"/>
      <c r="E10" s="18"/>
      <c r="F10" s="18"/>
      <c r="G10" s="18"/>
      <c r="H10" s="18">
        <f aca="true" t="shared" si="0" ref="H10:H34">E10+F10+G10</f>
        <v>0</v>
      </c>
      <c r="I10" s="48"/>
      <c r="J10" s="48"/>
      <c r="K10" s="19"/>
      <c r="L10" s="19"/>
      <c r="M10" s="7"/>
    </row>
    <row r="11" spans="1:13" ht="133.5" customHeight="1">
      <c r="A11" s="17"/>
      <c r="B11" s="43" t="s">
        <v>68</v>
      </c>
      <c r="C11" s="44">
        <v>29000</v>
      </c>
      <c r="D11" s="45"/>
      <c r="E11" s="45">
        <v>43</v>
      </c>
      <c r="F11" s="45">
        <v>21</v>
      </c>
      <c r="G11" s="45">
        <v>1</v>
      </c>
      <c r="H11" s="45">
        <f t="shared" si="0"/>
        <v>65</v>
      </c>
      <c r="I11" s="47" t="s">
        <v>79</v>
      </c>
      <c r="J11" s="47" t="s">
        <v>80</v>
      </c>
      <c r="K11" s="46" t="s">
        <v>55</v>
      </c>
      <c r="L11" s="46" t="s">
        <v>54</v>
      </c>
      <c r="M11" s="16"/>
    </row>
    <row r="12" spans="1:13" ht="131.25" customHeight="1">
      <c r="A12" s="17"/>
      <c r="B12" s="43" t="s">
        <v>69</v>
      </c>
      <c r="C12" s="44">
        <v>30000</v>
      </c>
      <c r="D12" s="45"/>
      <c r="E12" s="45">
        <v>43</v>
      </c>
      <c r="F12" s="45">
        <v>21</v>
      </c>
      <c r="G12" s="45">
        <v>1</v>
      </c>
      <c r="H12" s="45">
        <f t="shared" si="0"/>
        <v>65</v>
      </c>
      <c r="I12" s="47" t="s">
        <v>79</v>
      </c>
      <c r="J12" s="47" t="s">
        <v>80</v>
      </c>
      <c r="K12" s="46" t="s">
        <v>53</v>
      </c>
      <c r="L12" s="46" t="s">
        <v>54</v>
      </c>
      <c r="M12" s="16"/>
    </row>
    <row r="13" spans="1:13" ht="47.25" customHeight="1">
      <c r="A13" s="17">
        <v>3</v>
      </c>
      <c r="B13" s="40" t="s">
        <v>38</v>
      </c>
      <c r="C13" s="41">
        <v>90000</v>
      </c>
      <c r="D13" s="18"/>
      <c r="E13" s="18"/>
      <c r="F13" s="18"/>
      <c r="G13" s="18"/>
      <c r="H13" s="18">
        <f t="shared" si="0"/>
        <v>0</v>
      </c>
      <c r="I13" s="48"/>
      <c r="J13" s="48"/>
      <c r="K13" s="19"/>
      <c r="L13" s="19"/>
      <c r="M13" s="7"/>
    </row>
    <row r="14" spans="1:13" ht="125.25" customHeight="1">
      <c r="A14" s="17"/>
      <c r="B14" s="43" t="s">
        <v>70</v>
      </c>
      <c r="C14" s="44">
        <v>10000</v>
      </c>
      <c r="D14" s="45"/>
      <c r="E14" s="45">
        <v>30</v>
      </c>
      <c r="F14" s="45">
        <v>9</v>
      </c>
      <c r="G14" s="45">
        <v>1</v>
      </c>
      <c r="H14" s="45">
        <f>E14+F14+G14</f>
        <v>40</v>
      </c>
      <c r="I14" s="47" t="s">
        <v>79</v>
      </c>
      <c r="J14" s="47" t="s">
        <v>80</v>
      </c>
      <c r="K14" s="46" t="s">
        <v>56</v>
      </c>
      <c r="L14" s="46" t="s">
        <v>54</v>
      </c>
      <c r="M14" s="16"/>
    </row>
    <row r="15" spans="1:13" ht="132" customHeight="1">
      <c r="A15" s="17"/>
      <c r="B15" s="43" t="s">
        <v>71</v>
      </c>
      <c r="C15" s="44">
        <v>10000</v>
      </c>
      <c r="D15" s="45"/>
      <c r="E15" s="45">
        <v>30</v>
      </c>
      <c r="F15" s="45">
        <v>9</v>
      </c>
      <c r="G15" s="45">
        <v>1</v>
      </c>
      <c r="H15" s="45">
        <f>E15+F15+G15</f>
        <v>40</v>
      </c>
      <c r="I15" s="47" t="s">
        <v>79</v>
      </c>
      <c r="J15" s="47" t="s">
        <v>80</v>
      </c>
      <c r="K15" s="46" t="s">
        <v>55</v>
      </c>
      <c r="L15" s="46" t="s">
        <v>54</v>
      </c>
      <c r="M15" s="16"/>
    </row>
    <row r="16" spans="1:13" ht="132" customHeight="1">
      <c r="A16" s="17"/>
      <c r="B16" s="43" t="s">
        <v>72</v>
      </c>
      <c r="C16" s="44">
        <v>20000</v>
      </c>
      <c r="D16" s="45"/>
      <c r="E16" s="45">
        <v>30</v>
      </c>
      <c r="F16" s="45">
        <v>8</v>
      </c>
      <c r="G16" s="45">
        <v>2</v>
      </c>
      <c r="H16" s="45">
        <f>E16+F16+G16</f>
        <v>40</v>
      </c>
      <c r="I16" s="47" t="s">
        <v>79</v>
      </c>
      <c r="J16" s="47" t="s">
        <v>80</v>
      </c>
      <c r="K16" s="46" t="s">
        <v>57</v>
      </c>
      <c r="L16" s="46" t="s">
        <v>54</v>
      </c>
      <c r="M16" s="16"/>
    </row>
    <row r="17" spans="1:13" ht="131.25" customHeight="1">
      <c r="A17" s="17"/>
      <c r="B17" s="43" t="s">
        <v>73</v>
      </c>
      <c r="C17" s="44">
        <v>35000</v>
      </c>
      <c r="D17" s="45"/>
      <c r="E17" s="45">
        <v>45</v>
      </c>
      <c r="F17" s="45">
        <v>24</v>
      </c>
      <c r="G17" s="45">
        <v>1</v>
      </c>
      <c r="H17" s="45">
        <f>E17+F17+G17</f>
        <v>70</v>
      </c>
      <c r="I17" s="47" t="s">
        <v>79</v>
      </c>
      <c r="J17" s="47" t="s">
        <v>80</v>
      </c>
      <c r="K17" s="46" t="s">
        <v>57</v>
      </c>
      <c r="L17" s="46" t="s">
        <v>54</v>
      </c>
      <c r="M17" s="16"/>
    </row>
    <row r="18" spans="1:13" ht="126" customHeight="1">
      <c r="A18" s="17"/>
      <c r="B18" s="43" t="s">
        <v>74</v>
      </c>
      <c r="C18" s="44">
        <v>15000</v>
      </c>
      <c r="D18" s="45"/>
      <c r="E18" s="45">
        <v>30</v>
      </c>
      <c r="F18" s="45">
        <v>9</v>
      </c>
      <c r="G18" s="45">
        <v>1</v>
      </c>
      <c r="H18" s="45">
        <f>E18+F18+G18</f>
        <v>40</v>
      </c>
      <c r="I18" s="47" t="s">
        <v>79</v>
      </c>
      <c r="J18" s="47" t="s">
        <v>80</v>
      </c>
      <c r="K18" s="46" t="s">
        <v>57</v>
      </c>
      <c r="L18" s="46" t="s">
        <v>54</v>
      </c>
      <c r="M18" s="16"/>
    </row>
    <row r="19" spans="1:13" ht="44.25" customHeight="1">
      <c r="A19" s="17">
        <v>4</v>
      </c>
      <c r="B19" s="42" t="s">
        <v>39</v>
      </c>
      <c r="C19" s="23">
        <v>30000</v>
      </c>
      <c r="D19" s="18"/>
      <c r="E19" s="18"/>
      <c r="F19" s="18"/>
      <c r="G19" s="18"/>
      <c r="H19" s="18">
        <f t="shared" si="0"/>
        <v>0</v>
      </c>
      <c r="I19" s="48"/>
      <c r="J19" s="48"/>
      <c r="K19" s="19"/>
      <c r="L19" s="19"/>
      <c r="M19" s="7"/>
    </row>
    <row r="20" spans="1:13" ht="128.25" customHeight="1">
      <c r="A20" s="17"/>
      <c r="B20" s="49" t="s">
        <v>75</v>
      </c>
      <c r="C20" s="50">
        <v>15000</v>
      </c>
      <c r="D20" s="45"/>
      <c r="E20" s="45">
        <v>30</v>
      </c>
      <c r="F20" s="45">
        <v>9</v>
      </c>
      <c r="G20" s="45">
        <v>1</v>
      </c>
      <c r="H20" s="45">
        <f t="shared" si="0"/>
        <v>40</v>
      </c>
      <c r="I20" s="47" t="s">
        <v>79</v>
      </c>
      <c r="J20" s="47" t="s">
        <v>80</v>
      </c>
      <c r="K20" s="46" t="s">
        <v>53</v>
      </c>
      <c r="L20" s="46" t="s">
        <v>54</v>
      </c>
      <c r="M20" s="16"/>
    </row>
    <row r="21" spans="1:13" ht="129.75" customHeight="1">
      <c r="A21" s="17"/>
      <c r="B21" s="49" t="s">
        <v>76</v>
      </c>
      <c r="C21" s="50">
        <v>15000</v>
      </c>
      <c r="D21" s="45"/>
      <c r="E21" s="45">
        <v>30</v>
      </c>
      <c r="F21" s="45">
        <v>9</v>
      </c>
      <c r="G21" s="45">
        <v>1</v>
      </c>
      <c r="H21" s="45">
        <f t="shared" si="0"/>
        <v>40</v>
      </c>
      <c r="I21" s="47" t="s">
        <v>79</v>
      </c>
      <c r="J21" s="47" t="s">
        <v>80</v>
      </c>
      <c r="K21" s="46" t="s">
        <v>57</v>
      </c>
      <c r="L21" s="46" t="s">
        <v>54</v>
      </c>
      <c r="M21" s="16"/>
    </row>
    <row r="22" spans="1:13" ht="45.75" customHeight="1">
      <c r="A22" s="17">
        <v>5</v>
      </c>
      <c r="B22" s="20" t="s">
        <v>40</v>
      </c>
      <c r="C22" s="21">
        <v>30000</v>
      </c>
      <c r="D22" s="18"/>
      <c r="E22" s="18"/>
      <c r="F22" s="18"/>
      <c r="G22" s="18"/>
      <c r="H22" s="18">
        <f t="shared" si="0"/>
        <v>0</v>
      </c>
      <c r="I22" s="48"/>
      <c r="J22" s="48"/>
      <c r="K22" s="19"/>
      <c r="L22" s="19"/>
      <c r="M22" s="7"/>
    </row>
    <row r="23" spans="1:13" ht="135" customHeight="1">
      <c r="A23" s="17"/>
      <c r="B23" s="51" t="s">
        <v>77</v>
      </c>
      <c r="C23" s="52">
        <v>14000</v>
      </c>
      <c r="D23" s="45"/>
      <c r="E23" s="45">
        <v>30</v>
      </c>
      <c r="F23" s="45">
        <v>10</v>
      </c>
      <c r="G23" s="45">
        <v>0</v>
      </c>
      <c r="H23" s="45">
        <f>E23+F23+G23</f>
        <v>40</v>
      </c>
      <c r="I23" s="47" t="s">
        <v>79</v>
      </c>
      <c r="J23" s="47" t="s">
        <v>80</v>
      </c>
      <c r="K23" s="46" t="s">
        <v>55</v>
      </c>
      <c r="L23" s="46" t="s">
        <v>63</v>
      </c>
      <c r="M23" s="33"/>
    </row>
    <row r="24" spans="1:13" ht="128.25" customHeight="1">
      <c r="A24" s="17"/>
      <c r="B24" s="51" t="s">
        <v>78</v>
      </c>
      <c r="C24" s="52">
        <v>16000</v>
      </c>
      <c r="D24" s="45"/>
      <c r="E24" s="45">
        <v>30</v>
      </c>
      <c r="F24" s="45">
        <v>10</v>
      </c>
      <c r="G24" s="45">
        <v>0</v>
      </c>
      <c r="H24" s="45">
        <f>E24+F24+G24</f>
        <v>40</v>
      </c>
      <c r="I24" s="47" t="s">
        <v>79</v>
      </c>
      <c r="J24" s="47" t="s">
        <v>80</v>
      </c>
      <c r="K24" s="46" t="s">
        <v>64</v>
      </c>
      <c r="L24" s="46"/>
      <c r="M24" s="33"/>
    </row>
    <row r="25" spans="1:13" ht="126" customHeight="1">
      <c r="A25" s="17">
        <v>6</v>
      </c>
      <c r="B25" s="20" t="s">
        <v>41</v>
      </c>
      <c r="C25" s="21">
        <v>90000</v>
      </c>
      <c r="D25" s="18"/>
      <c r="E25" s="18">
        <v>30</v>
      </c>
      <c r="F25" s="18">
        <v>15</v>
      </c>
      <c r="G25" s="18">
        <v>15</v>
      </c>
      <c r="H25" s="18">
        <f t="shared" si="0"/>
        <v>60</v>
      </c>
      <c r="I25" s="63" t="s">
        <v>79</v>
      </c>
      <c r="J25" s="63" t="s">
        <v>80</v>
      </c>
      <c r="K25" s="19" t="s">
        <v>58</v>
      </c>
      <c r="L25" s="19" t="s">
        <v>59</v>
      </c>
      <c r="M25" s="7"/>
    </row>
    <row r="26" spans="1:13" ht="153" customHeight="1">
      <c r="A26" s="17">
        <v>7</v>
      </c>
      <c r="B26" s="20" t="s">
        <v>42</v>
      </c>
      <c r="C26" s="21">
        <v>100000</v>
      </c>
      <c r="D26" s="18"/>
      <c r="E26" s="18">
        <v>55</v>
      </c>
      <c r="F26" s="18">
        <v>1</v>
      </c>
      <c r="G26" s="18">
        <v>0</v>
      </c>
      <c r="H26" s="18">
        <f t="shared" si="0"/>
        <v>56</v>
      </c>
      <c r="I26" s="63" t="s">
        <v>79</v>
      </c>
      <c r="J26" s="63" t="s">
        <v>80</v>
      </c>
      <c r="K26" s="19" t="s">
        <v>65</v>
      </c>
      <c r="L26" s="19" t="s">
        <v>60</v>
      </c>
      <c r="M26" s="7"/>
    </row>
    <row r="27" spans="1:13" ht="147">
      <c r="A27" s="17">
        <v>8</v>
      </c>
      <c r="B27" s="20" t="s">
        <v>43</v>
      </c>
      <c r="C27" s="21">
        <v>100000</v>
      </c>
      <c r="D27" s="18"/>
      <c r="E27" s="18">
        <v>30</v>
      </c>
      <c r="F27" s="18">
        <v>5</v>
      </c>
      <c r="G27" s="18"/>
      <c r="H27" s="18">
        <f t="shared" si="0"/>
        <v>35</v>
      </c>
      <c r="I27" s="48" t="s">
        <v>81</v>
      </c>
      <c r="J27" s="48" t="s">
        <v>82</v>
      </c>
      <c r="K27" s="19" t="s">
        <v>58</v>
      </c>
      <c r="L27" s="19" t="s">
        <v>52</v>
      </c>
      <c r="M27" s="7"/>
    </row>
    <row r="28" spans="1:13" ht="153.75" customHeight="1">
      <c r="A28" s="17">
        <v>9</v>
      </c>
      <c r="B28" s="20" t="s">
        <v>44</v>
      </c>
      <c r="C28" s="21">
        <v>90000</v>
      </c>
      <c r="D28" s="18"/>
      <c r="E28" s="18">
        <v>0</v>
      </c>
      <c r="F28" s="18">
        <v>35</v>
      </c>
      <c r="G28" s="18">
        <v>0</v>
      </c>
      <c r="H28" s="18">
        <f t="shared" si="0"/>
        <v>35</v>
      </c>
      <c r="I28" s="48" t="s">
        <v>83</v>
      </c>
      <c r="J28" s="48" t="s">
        <v>80</v>
      </c>
      <c r="K28" s="19" t="s">
        <v>56</v>
      </c>
      <c r="L28" s="19" t="s">
        <v>61</v>
      </c>
      <c r="M28" s="7"/>
    </row>
    <row r="29" spans="1:13" ht="150" customHeight="1">
      <c r="A29" s="17">
        <v>10</v>
      </c>
      <c r="B29" s="20" t="s">
        <v>45</v>
      </c>
      <c r="C29" s="21">
        <v>60000</v>
      </c>
      <c r="D29" s="18"/>
      <c r="E29" s="18">
        <v>10</v>
      </c>
      <c r="F29" s="18">
        <v>40</v>
      </c>
      <c r="G29" s="18">
        <v>40</v>
      </c>
      <c r="H29" s="18">
        <f t="shared" si="0"/>
        <v>90</v>
      </c>
      <c r="I29" s="48" t="s">
        <v>79</v>
      </c>
      <c r="J29" s="48" t="s">
        <v>80</v>
      </c>
      <c r="K29" s="19" t="s">
        <v>53</v>
      </c>
      <c r="L29" s="19" t="s">
        <v>54</v>
      </c>
      <c r="M29" s="7"/>
    </row>
    <row r="30" spans="1:13" ht="216.75" customHeight="1">
      <c r="A30" s="17">
        <v>11</v>
      </c>
      <c r="B30" s="53" t="s">
        <v>46</v>
      </c>
      <c r="C30" s="54">
        <v>200000</v>
      </c>
      <c r="D30" s="55"/>
      <c r="E30" s="55">
        <v>100</v>
      </c>
      <c r="F30" s="55">
        <v>5</v>
      </c>
      <c r="G30" s="55">
        <v>0</v>
      </c>
      <c r="H30" s="55">
        <f t="shared" si="0"/>
        <v>105</v>
      </c>
      <c r="I30" s="56" t="s">
        <v>84</v>
      </c>
      <c r="J30" s="56" t="s">
        <v>85</v>
      </c>
      <c r="K30" s="57" t="s">
        <v>51</v>
      </c>
      <c r="L30" s="57" t="s">
        <v>52</v>
      </c>
      <c r="M30" s="7"/>
    </row>
    <row r="31" spans="1:13" s="32" customFormat="1" ht="172.5" customHeight="1">
      <c r="A31" s="17">
        <v>12</v>
      </c>
      <c r="B31" s="58" t="s">
        <v>25</v>
      </c>
      <c r="C31" s="59"/>
      <c r="D31" s="60">
        <v>9000</v>
      </c>
      <c r="E31" s="61">
        <v>48</v>
      </c>
      <c r="F31" s="61">
        <v>2</v>
      </c>
      <c r="G31" s="61">
        <v>0</v>
      </c>
      <c r="H31" s="55">
        <f t="shared" si="0"/>
        <v>50</v>
      </c>
      <c r="I31" s="56" t="s">
        <v>83</v>
      </c>
      <c r="J31" s="56" t="s">
        <v>80</v>
      </c>
      <c r="K31" s="61" t="s">
        <v>51</v>
      </c>
      <c r="L31" s="57" t="s">
        <v>52</v>
      </c>
      <c r="M31" s="9"/>
    </row>
    <row r="32" spans="1:13" s="5" customFormat="1" ht="147" customHeight="1">
      <c r="A32" s="17">
        <v>13</v>
      </c>
      <c r="B32" s="58" t="s">
        <v>26</v>
      </c>
      <c r="C32" s="54"/>
      <c r="D32" s="54">
        <v>7000</v>
      </c>
      <c r="E32" s="61">
        <v>32</v>
      </c>
      <c r="F32" s="61">
        <v>18</v>
      </c>
      <c r="G32" s="61"/>
      <c r="H32" s="55">
        <f t="shared" si="0"/>
        <v>50</v>
      </c>
      <c r="I32" s="56" t="s">
        <v>83</v>
      </c>
      <c r="J32" s="56" t="s">
        <v>80</v>
      </c>
      <c r="K32" s="61" t="s">
        <v>62</v>
      </c>
      <c r="L32" s="57" t="s">
        <v>52</v>
      </c>
      <c r="M32" s="8"/>
    </row>
    <row r="33" spans="1:13" s="32" customFormat="1" ht="194.25" customHeight="1">
      <c r="A33" s="17">
        <v>14</v>
      </c>
      <c r="B33" s="62" t="s">
        <v>27</v>
      </c>
      <c r="C33" s="59"/>
      <c r="D33" s="54">
        <v>50000</v>
      </c>
      <c r="E33" s="61">
        <v>30</v>
      </c>
      <c r="F33" s="61">
        <v>5</v>
      </c>
      <c r="G33" s="61"/>
      <c r="H33" s="55">
        <f t="shared" si="0"/>
        <v>35</v>
      </c>
      <c r="I33" s="56" t="s">
        <v>84</v>
      </c>
      <c r="J33" s="56" t="s">
        <v>85</v>
      </c>
      <c r="K33" s="61" t="s">
        <v>51</v>
      </c>
      <c r="L33" s="57" t="s">
        <v>52</v>
      </c>
      <c r="M33" s="9"/>
    </row>
    <row r="34" spans="1:13" s="5" customFormat="1" ht="141.75" customHeight="1">
      <c r="A34" s="17">
        <v>15</v>
      </c>
      <c r="B34" s="26" t="s">
        <v>28</v>
      </c>
      <c r="C34" s="22"/>
      <c r="D34" s="21">
        <v>80000</v>
      </c>
      <c r="E34" s="24"/>
      <c r="F34" s="24">
        <v>30</v>
      </c>
      <c r="G34" s="24"/>
      <c r="H34" s="18">
        <f t="shared" si="0"/>
        <v>30</v>
      </c>
      <c r="I34" s="48" t="s">
        <v>86</v>
      </c>
      <c r="J34" s="48" t="s">
        <v>80</v>
      </c>
      <c r="K34" s="24" t="s">
        <v>64</v>
      </c>
      <c r="L34" s="25" t="s">
        <v>63</v>
      </c>
      <c r="M34" s="9"/>
    </row>
    <row r="35" spans="1:13" ht="27.75" customHeight="1">
      <c r="A35" s="27"/>
      <c r="B35" s="28" t="s">
        <v>19</v>
      </c>
      <c r="C35" s="29">
        <f>SUM(C7,C10,C13,C19,C22,C25,C26:C27,C28:C30)</f>
        <v>879000</v>
      </c>
      <c r="D35" s="29">
        <f>SUM(D7:D34)</f>
        <v>146000</v>
      </c>
      <c r="E35" s="30"/>
      <c r="F35" s="30"/>
      <c r="G35" s="30"/>
      <c r="H35" s="30"/>
      <c r="I35" s="31"/>
      <c r="J35" s="31"/>
      <c r="K35" s="30"/>
      <c r="L35" s="30"/>
      <c r="M35" s="10"/>
    </row>
    <row r="36" spans="1:13" ht="22.5" customHeight="1">
      <c r="A36" s="3"/>
      <c r="B36" s="11"/>
      <c r="C36" s="2"/>
      <c r="D36" s="12"/>
      <c r="E36" s="5"/>
      <c r="F36" s="5"/>
      <c r="G36" s="5"/>
      <c r="H36" s="5"/>
      <c r="I36" s="5"/>
      <c r="J36" s="5"/>
      <c r="K36" s="5"/>
      <c r="L36" s="5"/>
      <c r="M36" s="13"/>
    </row>
    <row r="37" spans="1:13" ht="25.5" customHeight="1">
      <c r="A37" s="3"/>
      <c r="B37" s="6" t="s">
        <v>22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13"/>
    </row>
    <row r="38" spans="1:13" ht="27" customHeight="1">
      <c r="A38" s="3"/>
      <c r="B38" s="4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14"/>
    </row>
    <row r="39" spans="1:13" ht="24.75" customHeight="1">
      <c r="A39" s="3"/>
      <c r="B39" s="6" t="s">
        <v>23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4" ht="19.5" customHeight="1">
      <c r="B40" s="4" t="s">
        <v>31</v>
      </c>
      <c r="C40" s="5"/>
      <c r="D40" s="5"/>
    </row>
    <row r="41" spans="2:4" ht="19.5" customHeight="1">
      <c r="B41" s="4" t="s">
        <v>24</v>
      </c>
      <c r="C41" s="5"/>
      <c r="D41" s="5"/>
    </row>
    <row r="42" spans="2:4" ht="19.5" customHeight="1">
      <c r="B42" s="4" t="s">
        <v>32</v>
      </c>
      <c r="C42" s="5"/>
      <c r="D42" s="5"/>
    </row>
    <row r="43" spans="2:4" ht="19.5" customHeight="1">
      <c r="B43" s="4" t="s">
        <v>33</v>
      </c>
      <c r="C43" s="5"/>
      <c r="D43" s="5"/>
    </row>
  </sheetData>
  <sheetProtection/>
  <mergeCells count="12">
    <mergeCell ref="I5:J5"/>
    <mergeCell ref="K5:K6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</mergeCells>
  <printOptions/>
  <pageMargins left="0.2362204724409449" right="0.1968503937007874" top="0.4330708661417323" bottom="0.15748031496062992" header="0.35433070866141736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90" zoomScaleNormal="90" zoomScaleSheetLayoutView="90" zoomScalePageLayoutView="0" workbookViewId="0" topLeftCell="A4">
      <selection activeCell="G7" sqref="G7"/>
    </sheetView>
  </sheetViews>
  <sheetFormatPr defaultColWidth="9.140625" defaultRowHeight="19.5" customHeight="1"/>
  <cols>
    <col min="1" max="1" width="5.140625" style="65" customWidth="1"/>
    <col min="2" max="2" width="50.421875" style="65" customWidth="1"/>
    <col min="3" max="4" width="10.57421875" style="65" customWidth="1"/>
    <col min="5" max="6" width="9.00390625" style="65" customWidth="1"/>
    <col min="7" max="7" width="12.421875" style="65" customWidth="1"/>
    <col min="8" max="8" width="7.28125" style="65" customWidth="1"/>
    <col min="9" max="9" width="12.00390625" style="65" customWidth="1"/>
    <col min="10" max="10" width="13.28125" style="65" customWidth="1"/>
    <col min="11" max="11" width="12.421875" style="65" customWidth="1"/>
    <col min="12" max="12" width="12.8515625" style="65" customWidth="1"/>
    <col min="13" max="13" width="23.00390625" style="65" hidden="1" customWidth="1"/>
    <col min="14" max="16384" width="9.00390625" style="65" customWidth="1"/>
  </cols>
  <sheetData>
    <row r="1" spans="1:13" ht="29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6.25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6.25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32.25" customHeight="1">
      <c r="A5" s="66" t="s">
        <v>1</v>
      </c>
      <c r="B5" s="66" t="s">
        <v>2</v>
      </c>
      <c r="C5" s="66" t="s">
        <v>3</v>
      </c>
      <c r="D5" s="66"/>
      <c r="E5" s="66" t="s">
        <v>14</v>
      </c>
      <c r="F5" s="66"/>
      <c r="G5" s="66"/>
      <c r="H5" s="66"/>
      <c r="I5" s="66" t="s">
        <v>15</v>
      </c>
      <c r="J5" s="66"/>
      <c r="K5" s="67" t="s">
        <v>13</v>
      </c>
      <c r="L5" s="68" t="s">
        <v>21</v>
      </c>
      <c r="M5" s="69" t="s">
        <v>12</v>
      </c>
    </row>
    <row r="6" spans="1:13" ht="36.75" customHeight="1">
      <c r="A6" s="66"/>
      <c r="B6" s="66"/>
      <c r="C6" s="70" t="s">
        <v>4</v>
      </c>
      <c r="D6" s="70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0" t="s">
        <v>11</v>
      </c>
      <c r="K6" s="71"/>
      <c r="L6" s="68"/>
      <c r="M6" s="69"/>
    </row>
    <row r="7" spans="1:13" s="76" customFormat="1" ht="246" customHeight="1">
      <c r="A7" s="72">
        <v>1</v>
      </c>
      <c r="B7" s="73" t="s">
        <v>47</v>
      </c>
      <c r="C7" s="74">
        <v>24000</v>
      </c>
      <c r="D7" s="24"/>
      <c r="E7" s="24">
        <v>50</v>
      </c>
      <c r="F7" s="24">
        <v>5</v>
      </c>
      <c r="G7" s="24"/>
      <c r="H7" s="24">
        <f>E7+F7</f>
        <v>55</v>
      </c>
      <c r="I7" s="25" t="s">
        <v>87</v>
      </c>
      <c r="J7" s="25" t="s">
        <v>88</v>
      </c>
      <c r="K7" s="18" t="s">
        <v>62</v>
      </c>
      <c r="L7" s="19" t="s">
        <v>52</v>
      </c>
      <c r="M7" s="75"/>
    </row>
    <row r="8" spans="1:13" ht="28.5" customHeight="1">
      <c r="A8" s="27"/>
      <c r="B8" s="77" t="s">
        <v>19</v>
      </c>
      <c r="C8" s="78">
        <f>SUM(C7)</f>
        <v>24000</v>
      </c>
      <c r="D8" s="79"/>
      <c r="E8" s="30"/>
      <c r="F8" s="30"/>
      <c r="G8" s="30"/>
      <c r="H8" s="30"/>
      <c r="I8" s="30"/>
      <c r="J8" s="30"/>
      <c r="K8" s="30"/>
      <c r="L8" s="30"/>
      <c r="M8" s="80"/>
    </row>
    <row r="9" spans="1:13" ht="25.5" customHeight="1">
      <c r="A9" s="81"/>
      <c r="B9" s="82"/>
      <c r="C9" s="83"/>
      <c r="D9" s="84"/>
      <c r="E9" s="85"/>
      <c r="F9" s="85"/>
      <c r="G9" s="85"/>
      <c r="H9" s="85"/>
      <c r="I9" s="85"/>
      <c r="J9" s="85"/>
      <c r="K9" s="85"/>
      <c r="L9" s="85"/>
      <c r="M9" s="85"/>
    </row>
    <row r="10" spans="1:13" ht="25.5" customHeight="1">
      <c r="A10" s="81"/>
      <c r="B10" s="86"/>
      <c r="C10" s="87"/>
      <c r="D10" s="84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32.25" customHeight="1">
      <c r="A11" s="81"/>
      <c r="B11" s="88" t="s">
        <v>22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33.75" customHeight="1">
      <c r="A12" s="85"/>
      <c r="B12" s="65" t="s">
        <v>30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9.5" customHeight="1">
      <c r="A13" s="85"/>
      <c r="B13" s="88" t="s">
        <v>23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9.5" customHeight="1">
      <c r="A14" s="85"/>
      <c r="B14" s="65" t="s">
        <v>31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9.5" customHeight="1">
      <c r="A15" s="85"/>
      <c r="B15" s="65" t="s">
        <v>24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9.5" customHeight="1">
      <c r="A16" s="85"/>
      <c r="B16" s="65" t="s">
        <v>32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9.5" customHeight="1">
      <c r="A17" s="85"/>
      <c r="B17" s="65" t="s">
        <v>35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9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9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19.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</sheetData>
  <sheetProtection/>
  <mergeCells count="12">
    <mergeCell ref="I5:J5"/>
    <mergeCell ref="K5:K6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</mergeCells>
  <printOptions/>
  <pageMargins left="0.31496062992125984" right="0.1968503937007874" top="0.2755905511811024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90" zoomScaleSheetLayoutView="90" zoomScalePageLayoutView="0" workbookViewId="0" topLeftCell="A1">
      <selection activeCell="D8" sqref="D8"/>
    </sheetView>
  </sheetViews>
  <sheetFormatPr defaultColWidth="9.140625" defaultRowHeight="19.5" customHeight="1"/>
  <cols>
    <col min="1" max="1" width="5.140625" style="65" customWidth="1"/>
    <col min="2" max="2" width="46.00390625" style="65" bestFit="1" customWidth="1"/>
    <col min="3" max="4" width="10.57421875" style="65" customWidth="1"/>
    <col min="5" max="6" width="9.00390625" style="65" customWidth="1"/>
    <col min="7" max="7" width="12.421875" style="65" customWidth="1"/>
    <col min="8" max="8" width="7.28125" style="65" customWidth="1"/>
    <col min="9" max="9" width="14.00390625" style="65" customWidth="1"/>
    <col min="10" max="10" width="13.421875" style="65" customWidth="1"/>
    <col min="11" max="12" width="12.421875" style="65" customWidth="1"/>
    <col min="13" max="13" width="26.421875" style="65" hidden="1" customWidth="1"/>
    <col min="14" max="16384" width="9.00390625" style="65" customWidth="1"/>
  </cols>
  <sheetData>
    <row r="1" spans="1:13" ht="29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3.75" customHeight="1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42.75" customHeight="1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32.25" customHeight="1">
      <c r="A5" s="66" t="s">
        <v>1</v>
      </c>
      <c r="B5" s="66" t="s">
        <v>2</v>
      </c>
      <c r="C5" s="66" t="s">
        <v>3</v>
      </c>
      <c r="D5" s="66"/>
      <c r="E5" s="66" t="s">
        <v>14</v>
      </c>
      <c r="F5" s="66"/>
      <c r="G5" s="66"/>
      <c r="H5" s="66"/>
      <c r="I5" s="66" t="s">
        <v>15</v>
      </c>
      <c r="J5" s="66"/>
      <c r="K5" s="67" t="s">
        <v>13</v>
      </c>
      <c r="L5" s="68" t="s">
        <v>21</v>
      </c>
      <c r="M5" s="69" t="s">
        <v>12</v>
      </c>
    </row>
    <row r="6" spans="1:13" ht="36.75" customHeight="1">
      <c r="A6" s="66"/>
      <c r="B6" s="66"/>
      <c r="C6" s="70" t="s">
        <v>4</v>
      </c>
      <c r="D6" s="70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0" t="s">
        <v>11</v>
      </c>
      <c r="K6" s="71"/>
      <c r="L6" s="68"/>
      <c r="M6" s="69"/>
    </row>
    <row r="7" spans="1:13" ht="30.75" customHeight="1">
      <c r="A7" s="89">
        <v>1</v>
      </c>
      <c r="B7" s="90" t="s">
        <v>34</v>
      </c>
      <c r="C7" s="91">
        <v>148000</v>
      </c>
      <c r="D7" s="92"/>
      <c r="E7" s="92"/>
      <c r="F7" s="92"/>
      <c r="G7" s="92"/>
      <c r="H7" s="92"/>
      <c r="I7" s="92"/>
      <c r="J7" s="92"/>
      <c r="K7" s="92"/>
      <c r="L7" s="92"/>
      <c r="M7" s="30"/>
    </row>
    <row r="8" spans="1:13" ht="375">
      <c r="A8" s="89"/>
      <c r="B8" s="97" t="s">
        <v>94</v>
      </c>
      <c r="C8" s="98">
        <v>88000</v>
      </c>
      <c r="D8" s="47"/>
      <c r="E8" s="47">
        <v>10</v>
      </c>
      <c r="F8" s="47">
        <v>5</v>
      </c>
      <c r="G8" s="47">
        <v>150</v>
      </c>
      <c r="H8" s="47">
        <v>165</v>
      </c>
      <c r="I8" s="97" t="s">
        <v>89</v>
      </c>
      <c r="J8" s="97" t="s">
        <v>92</v>
      </c>
      <c r="K8" s="99" t="s">
        <v>90</v>
      </c>
      <c r="L8" s="100" t="s">
        <v>48</v>
      </c>
      <c r="M8" s="93"/>
    </row>
    <row r="9" spans="1:13" ht="408.75" customHeight="1">
      <c r="A9" s="89"/>
      <c r="B9" s="97" t="s">
        <v>95</v>
      </c>
      <c r="C9" s="98">
        <v>60000</v>
      </c>
      <c r="D9" s="47"/>
      <c r="E9" s="47" t="s">
        <v>49</v>
      </c>
      <c r="F9" s="47">
        <v>5</v>
      </c>
      <c r="G9" s="47">
        <v>50</v>
      </c>
      <c r="H9" s="47">
        <v>55</v>
      </c>
      <c r="I9" s="97" t="s">
        <v>91</v>
      </c>
      <c r="J9" s="97" t="s">
        <v>93</v>
      </c>
      <c r="K9" s="101">
        <v>241824</v>
      </c>
      <c r="L9" s="100" t="s">
        <v>50</v>
      </c>
      <c r="M9" s="48"/>
    </row>
    <row r="10" spans="1:13" ht="29.25" customHeight="1">
      <c r="A10" s="30"/>
      <c r="B10" s="94" t="s">
        <v>19</v>
      </c>
      <c r="C10" s="95">
        <f>SUM(C7)</f>
        <v>148000</v>
      </c>
      <c r="D10" s="96"/>
      <c r="E10" s="30"/>
      <c r="F10" s="30"/>
      <c r="G10" s="30"/>
      <c r="H10" s="30"/>
      <c r="I10" s="30"/>
      <c r="J10" s="30"/>
      <c r="K10" s="30"/>
      <c r="L10" s="30"/>
      <c r="M10" s="30"/>
    </row>
    <row r="13" spans="2:4" ht="19.5" customHeight="1">
      <c r="B13" s="88" t="s">
        <v>22</v>
      </c>
      <c r="C13" s="85"/>
      <c r="D13" s="85"/>
    </row>
    <row r="14" spans="2:4" ht="19.5" customHeight="1">
      <c r="B14" s="65" t="s">
        <v>30</v>
      </c>
      <c r="C14" s="85"/>
      <c r="D14" s="85"/>
    </row>
    <row r="15" spans="2:4" ht="19.5" customHeight="1">
      <c r="B15" s="88" t="s">
        <v>23</v>
      </c>
      <c r="C15" s="85"/>
      <c r="D15" s="85"/>
    </row>
    <row r="16" spans="2:4" ht="19.5" customHeight="1">
      <c r="B16" s="65" t="s">
        <v>31</v>
      </c>
      <c r="C16" s="85"/>
      <c r="D16" s="85"/>
    </row>
    <row r="17" spans="2:4" ht="19.5" customHeight="1">
      <c r="B17" s="65" t="s">
        <v>24</v>
      </c>
      <c r="C17" s="85"/>
      <c r="D17" s="85"/>
    </row>
    <row r="18" spans="2:4" ht="19.5" customHeight="1">
      <c r="B18" s="65" t="s">
        <v>32</v>
      </c>
      <c r="C18" s="85"/>
      <c r="D18" s="85"/>
    </row>
    <row r="19" spans="2:4" ht="19.5" customHeight="1">
      <c r="B19" s="65" t="s">
        <v>35</v>
      </c>
      <c r="C19" s="85"/>
      <c r="D19" s="85"/>
    </row>
  </sheetData>
  <sheetProtection/>
  <mergeCells count="13">
    <mergeCell ref="A7:A9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rintOptions/>
  <pageMargins left="0.2755905511811024" right="0.2755905511811024" top="0.35433070866141736" bottom="0.22" header="0.31496062992125984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2018-09-21T08:45:01Z</cp:lastPrinted>
  <dcterms:created xsi:type="dcterms:W3CDTF">2017-09-04T04:20:38Z</dcterms:created>
  <dcterms:modified xsi:type="dcterms:W3CDTF">2018-10-02T03:43:26Z</dcterms:modified>
  <cp:category/>
  <cp:version/>
  <cp:contentType/>
  <cp:contentStatus/>
</cp:coreProperties>
</file>